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Able City Server/Able City Active Projects/1919 - Webb County HEB Renovation WCHEB 1919/WCHEB Construction Docs Admin (PDF)/WCHEB Bidding and Negotiation (PDF)/VE Options/"/>
    </mc:Choice>
  </mc:AlternateContent>
  <xr:revisionPtr revIDLastSave="0" documentId="13_ncr:1_{7AC3BC0D-E985-CE4E-9916-97C17056A27A}" xr6:coauthVersionLast="45" xr6:coauthVersionMax="45" xr10:uidLastSave="{00000000-0000-0000-0000-000000000000}"/>
  <bookViews>
    <workbookView xWindow="0" yWindow="460" windowWidth="51200" windowHeight="28340" activeTab="1" xr2:uid="{00000000-000D-0000-FFFF-FFFF00000000}"/>
  </bookViews>
  <sheets>
    <sheet name="Sheet1" sheetId="1" r:id="rId1"/>
    <sheet name="FINAL V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2" l="1"/>
  <c r="D70" i="2"/>
  <c r="D58" i="2"/>
  <c r="D43" i="2"/>
  <c r="D38" i="2"/>
  <c r="D33" i="2"/>
  <c r="D29" i="2"/>
  <c r="D23" i="2"/>
  <c r="D19" i="2"/>
  <c r="D9" i="2"/>
  <c r="D81" i="2" l="1"/>
  <c r="D87" i="2" s="1"/>
  <c r="D96" i="2" s="1"/>
  <c r="D96" i="1"/>
  <c r="D58" i="1" l="1"/>
  <c r="D76" i="1"/>
  <c r="D70" i="1"/>
  <c r="D33" i="1" l="1"/>
  <c r="D19" i="1"/>
  <c r="D29" i="1"/>
  <c r="D43" i="1"/>
  <c r="D38" i="1"/>
  <c r="D23" i="1"/>
  <c r="D9" i="1"/>
  <c r="D81" i="1" l="1"/>
  <c r="D87" i="1" s="1"/>
</calcChain>
</file>

<file path=xl/sharedStrings.xml><?xml version="1.0" encoding="utf-8"?>
<sst xmlns="http://schemas.openxmlformats.org/spreadsheetml/2006/main" count="174" uniqueCount="83">
  <si>
    <t xml:space="preserve">VE Summary </t>
  </si>
  <si>
    <t>Items</t>
  </si>
  <si>
    <t>Description</t>
  </si>
  <si>
    <t>VE Budget</t>
  </si>
  <si>
    <t>Electrical</t>
  </si>
  <si>
    <t>HVAC</t>
  </si>
  <si>
    <t>Plumbing</t>
  </si>
  <si>
    <t>Comments</t>
  </si>
  <si>
    <t>IT Cabling</t>
  </si>
  <si>
    <t>Flooring &amp; Wall Tile</t>
  </si>
  <si>
    <t>Membrane</t>
  </si>
  <si>
    <t>ACT</t>
  </si>
  <si>
    <t>Concrete Floor Demo</t>
  </si>
  <si>
    <t>Interior Door STC rating</t>
  </si>
  <si>
    <t>Hardware Allowance</t>
  </si>
  <si>
    <t>Owner Allowance</t>
  </si>
  <si>
    <t>Remove STC Rating</t>
  </si>
  <si>
    <t xml:space="preserve">Second Floor  Finish-out </t>
  </si>
  <si>
    <t>Total:</t>
  </si>
  <si>
    <t>VE Fixtures</t>
  </si>
  <si>
    <t>SCR Heat to Staged Heat</t>
  </si>
  <si>
    <t>Comparative Enthalpy Ecomomizer to Dry Bulb Economizer</t>
  </si>
  <si>
    <t>Convenience Outlets - Delete</t>
  </si>
  <si>
    <t>Hinged Access Panels to Bolted Access Panels</t>
  </si>
  <si>
    <t>Compressor Soung Blanket- Delete</t>
  </si>
  <si>
    <t>Wind Rated Curbs to non Wind Rated Curbs</t>
  </si>
  <si>
    <t>VE Light Fixtures</t>
  </si>
  <si>
    <t>VE Aluminum Feeders, Switch Gear</t>
  </si>
  <si>
    <t>Not Included. By owner</t>
  </si>
  <si>
    <t>Saw Cut Demo &amp; Dispose</t>
  </si>
  <si>
    <t xml:space="preserve">Concrete </t>
  </si>
  <si>
    <t>VE Total:</t>
  </si>
  <si>
    <t>Tile 8200 sqft-Wall-to reduce 1/2 sqft</t>
  </si>
  <si>
    <t xml:space="preserve">Tile to VCT </t>
  </si>
  <si>
    <t>Change RTU-A4 to next level down- two unit</t>
  </si>
  <si>
    <t>Clouds</t>
  </si>
  <si>
    <t>Project: Webb County Sheriffs Office Renovation</t>
  </si>
  <si>
    <t>$2.00 VCT allowance</t>
  </si>
  <si>
    <t>Alternate 5</t>
  </si>
  <si>
    <t>Deduct Racks</t>
  </si>
  <si>
    <t>CURRENT BASE BID</t>
  </si>
  <si>
    <t>VE BID</t>
  </si>
  <si>
    <t>OWNER PROVIDED ITEMS (NOT IN CONSTRUCTION BUDGET)</t>
  </si>
  <si>
    <t>Owner Racks</t>
  </si>
  <si>
    <t>A/E Response</t>
  </si>
  <si>
    <t>Furniture and Equipment</t>
  </si>
  <si>
    <t>Will review</t>
  </si>
  <si>
    <t xml:space="preserve">Please review this credit.  Tile specified is roughly $2.60/sf material cost.  </t>
  </si>
  <si>
    <t xml:space="preserve">We need to include all FFE in this project.  We can back it out of your cost and use it as an allowance to avoid GC fees. </t>
  </si>
  <si>
    <t>Drop Ceilings to 10 feet</t>
  </si>
  <si>
    <t xml:space="preserve">Reduce Mtl Stud Height / Drywall/ Remove Act </t>
  </si>
  <si>
    <t>We can drop the ceilings to 10 feet to save costs.  Includes Removeing ceiling on drawing</t>
  </si>
  <si>
    <t>Plumbing-</t>
  </si>
  <si>
    <t>Electrical-</t>
  </si>
  <si>
    <t>Mechanical-</t>
  </si>
  <si>
    <t>Paint-</t>
  </si>
  <si>
    <t>Flooring</t>
  </si>
  <si>
    <t>Doors</t>
  </si>
  <si>
    <t>Accessories</t>
  </si>
  <si>
    <t>Partitions</t>
  </si>
  <si>
    <t>Remove all exterior metal panels; repaint exterior only</t>
  </si>
  <si>
    <t>Replace Decorative Concrete Block with 8 x 8 decorative CMU</t>
  </si>
  <si>
    <t>Remove Temporary Sidewalk Shelters; Utilize temporary fencing</t>
  </si>
  <si>
    <t>matl &amp; labor</t>
  </si>
  <si>
    <t>Labor</t>
  </si>
  <si>
    <t>material</t>
  </si>
  <si>
    <t>paint- add</t>
  </si>
  <si>
    <t>Wall Panels</t>
  </si>
  <si>
    <t>Exterior Stucco</t>
  </si>
  <si>
    <t>Storefronts</t>
  </si>
  <si>
    <t>Framing/ACT/Drywall- Material</t>
  </si>
  <si>
    <t>Framing/ACT/Drywall- Labor</t>
  </si>
  <si>
    <t xml:space="preserve">Canopys </t>
  </si>
  <si>
    <t>Full Generator Option</t>
  </si>
  <si>
    <t>OTHER COSTS</t>
  </si>
  <si>
    <t>Included in Base Bid</t>
  </si>
  <si>
    <t>Network/IT and Phone Equipment</t>
  </si>
  <si>
    <t xml:space="preserve">TOTAL PROJECT COST </t>
  </si>
  <si>
    <t>NOT ACCEPTED ($26,600 SAVINGS)</t>
  </si>
  <si>
    <t>NOT ACCEPTED ($87,856 SAVINGS)</t>
  </si>
  <si>
    <t>Remove STC (Soundproofing at Doors)</t>
  </si>
  <si>
    <t>-</t>
  </si>
  <si>
    <t>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</si>
</sst>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0" fontId="0" fillId="0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0" fontId="0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2" borderId="1" xfId="0" applyFont="1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topLeftCell="A31" zoomScaleNormal="100" workbookViewId="0">
      <selection activeCell="C98" sqref="C98"/>
    </sheetView>
  </sheetViews>
  <sheetFormatPr baseColWidth="10" defaultColWidth="8.83203125" defaultRowHeight="15" x14ac:dyDescent="0.2"/>
  <cols>
    <col min="1" max="1" width="5.6640625" style="1" customWidth="1"/>
    <col min="2" max="2" width="52.6640625" customWidth="1"/>
    <col min="3" max="3" width="12.83203125" customWidth="1"/>
    <col min="4" max="4" width="13.83203125" style="2" customWidth="1"/>
    <col min="5" max="5" width="26.5" customWidth="1"/>
    <col min="6" max="6" width="39.5" customWidth="1"/>
  </cols>
  <sheetData>
    <row r="1" spans="1:6" ht="21" x14ac:dyDescent="0.25">
      <c r="A1" s="48" t="s">
        <v>0</v>
      </c>
      <c r="B1" s="48"/>
      <c r="C1" s="39"/>
      <c r="D1" s="40"/>
      <c r="E1" s="39"/>
      <c r="F1" s="39"/>
    </row>
    <row r="2" spans="1:6" x14ac:dyDescent="0.2">
      <c r="A2" s="6"/>
      <c r="B2" s="4"/>
      <c r="C2" s="4"/>
      <c r="D2" s="5"/>
      <c r="E2" s="4"/>
      <c r="F2" s="4"/>
    </row>
    <row r="3" spans="1:6" x14ac:dyDescent="0.2">
      <c r="A3" s="6"/>
      <c r="B3" s="7" t="s">
        <v>36</v>
      </c>
      <c r="C3" s="4"/>
      <c r="D3" s="5"/>
      <c r="E3" s="4"/>
      <c r="F3" s="4"/>
    </row>
    <row r="4" spans="1:6" x14ac:dyDescent="0.2">
      <c r="A4" s="6"/>
      <c r="B4" s="6"/>
      <c r="C4" s="4"/>
      <c r="D4" s="5"/>
      <c r="E4" s="4"/>
      <c r="F4" s="4"/>
    </row>
    <row r="5" spans="1:6" x14ac:dyDescent="0.2">
      <c r="A5" s="7" t="s">
        <v>1</v>
      </c>
      <c r="B5" s="8" t="s">
        <v>2</v>
      </c>
      <c r="C5" s="9"/>
      <c r="D5" s="10" t="s">
        <v>3</v>
      </c>
      <c r="E5" s="8" t="s">
        <v>7</v>
      </c>
      <c r="F5" s="8" t="s">
        <v>44</v>
      </c>
    </row>
    <row r="6" spans="1:6" x14ac:dyDescent="0.2">
      <c r="A6" s="6">
        <v>1</v>
      </c>
      <c r="B6" s="9" t="s">
        <v>4</v>
      </c>
      <c r="C6" s="11"/>
      <c r="D6" s="12"/>
      <c r="E6" s="4"/>
      <c r="F6" s="4"/>
    </row>
    <row r="7" spans="1:6" x14ac:dyDescent="0.2">
      <c r="A7" s="6"/>
      <c r="B7" s="5" t="s">
        <v>27</v>
      </c>
      <c r="C7" s="11"/>
      <c r="D7" s="12">
        <v>235000</v>
      </c>
      <c r="E7" s="4"/>
      <c r="F7" s="4"/>
    </row>
    <row r="8" spans="1:6" x14ac:dyDescent="0.2">
      <c r="A8" s="6"/>
      <c r="B8" s="5" t="s">
        <v>26</v>
      </c>
      <c r="C8" s="11"/>
      <c r="D8" s="12">
        <v>175000</v>
      </c>
      <c r="E8" s="4"/>
      <c r="F8" s="4"/>
    </row>
    <row r="9" spans="1:6" x14ac:dyDescent="0.2">
      <c r="A9" s="6"/>
      <c r="B9" s="4"/>
      <c r="C9" s="13" t="s">
        <v>18</v>
      </c>
      <c r="D9" s="13">
        <f>SUM(D7:D8)</f>
        <v>410000</v>
      </c>
      <c r="E9" s="4"/>
      <c r="F9" s="4"/>
    </row>
    <row r="10" spans="1:6" x14ac:dyDescent="0.2">
      <c r="A10" s="6"/>
      <c r="B10" s="4"/>
      <c r="C10" s="11"/>
      <c r="D10" s="12"/>
      <c r="E10" s="4"/>
      <c r="F10" s="4"/>
    </row>
    <row r="11" spans="1:6" x14ac:dyDescent="0.2">
      <c r="A11" s="6">
        <v>2</v>
      </c>
      <c r="B11" s="9" t="s">
        <v>5</v>
      </c>
      <c r="C11" s="11"/>
      <c r="D11" s="12"/>
      <c r="E11" s="4"/>
      <c r="F11" s="4"/>
    </row>
    <row r="12" spans="1:6" x14ac:dyDescent="0.2">
      <c r="A12" s="6"/>
      <c r="B12" s="5" t="s">
        <v>20</v>
      </c>
      <c r="C12" s="11"/>
      <c r="D12" s="12">
        <v>10000</v>
      </c>
      <c r="E12" s="4"/>
      <c r="F12" s="4"/>
    </row>
    <row r="13" spans="1:6" x14ac:dyDescent="0.2">
      <c r="A13" s="6"/>
      <c r="B13" s="5" t="s">
        <v>21</v>
      </c>
      <c r="C13" s="11"/>
      <c r="D13" s="12">
        <v>1200</v>
      </c>
      <c r="E13" s="4"/>
      <c r="F13" s="4"/>
    </row>
    <row r="14" spans="1:6" x14ac:dyDescent="0.2">
      <c r="A14" s="6"/>
      <c r="B14" s="5" t="s">
        <v>22</v>
      </c>
      <c r="C14" s="11"/>
      <c r="D14" s="12">
        <v>1750</v>
      </c>
      <c r="E14" s="4"/>
      <c r="F14" s="4"/>
    </row>
    <row r="15" spans="1:6" x14ac:dyDescent="0.2">
      <c r="A15" s="6"/>
      <c r="B15" s="5" t="s">
        <v>23</v>
      </c>
      <c r="C15" s="11"/>
      <c r="D15" s="12">
        <v>650</v>
      </c>
      <c r="E15" s="4"/>
      <c r="F15" s="4"/>
    </row>
    <row r="16" spans="1:6" x14ac:dyDescent="0.2">
      <c r="A16" s="6"/>
      <c r="B16" s="5" t="s">
        <v>25</v>
      </c>
      <c r="C16" s="11"/>
      <c r="D16" s="12">
        <v>5000</v>
      </c>
      <c r="E16" s="4"/>
      <c r="F16" s="4"/>
    </row>
    <row r="17" spans="1:6" x14ac:dyDescent="0.2">
      <c r="A17" s="6"/>
      <c r="B17" s="5" t="s">
        <v>24</v>
      </c>
      <c r="C17" s="11"/>
      <c r="D17" s="12">
        <v>375</v>
      </c>
      <c r="E17" s="4"/>
      <c r="F17" s="4"/>
    </row>
    <row r="18" spans="1:6" x14ac:dyDescent="0.2">
      <c r="A18" s="6"/>
      <c r="B18" s="5" t="s">
        <v>34</v>
      </c>
      <c r="C18" s="11"/>
      <c r="D18" s="12">
        <v>8000</v>
      </c>
      <c r="E18" s="4"/>
      <c r="F18" s="4"/>
    </row>
    <row r="19" spans="1:6" x14ac:dyDescent="0.2">
      <c r="A19" s="6"/>
      <c r="B19" s="4"/>
      <c r="C19" s="13" t="s">
        <v>18</v>
      </c>
      <c r="D19" s="13">
        <f>SUM(D12:D18)</f>
        <v>26975</v>
      </c>
      <c r="E19" s="4"/>
      <c r="F19" s="4"/>
    </row>
    <row r="20" spans="1:6" x14ac:dyDescent="0.2">
      <c r="A20" s="6"/>
      <c r="B20" s="4"/>
      <c r="C20" s="11"/>
      <c r="D20" s="12"/>
      <c r="E20" s="4"/>
      <c r="F20" s="4"/>
    </row>
    <row r="21" spans="1:6" x14ac:dyDescent="0.2">
      <c r="A21" s="6">
        <v>3</v>
      </c>
      <c r="B21" s="9" t="s">
        <v>6</v>
      </c>
      <c r="C21" s="11"/>
      <c r="D21" s="12"/>
      <c r="E21" s="4"/>
      <c r="F21" s="4"/>
    </row>
    <row r="22" spans="1:6" x14ac:dyDescent="0.2">
      <c r="A22" s="6"/>
      <c r="B22" s="5" t="s">
        <v>19</v>
      </c>
      <c r="C22" s="11"/>
      <c r="D22" s="15">
        <v>40550</v>
      </c>
      <c r="E22" s="4"/>
      <c r="F22" s="4"/>
    </row>
    <row r="23" spans="1:6" x14ac:dyDescent="0.2">
      <c r="A23" s="6"/>
      <c r="B23" s="5"/>
      <c r="C23" s="13" t="s">
        <v>18</v>
      </c>
      <c r="D23" s="13">
        <f>SUM(D22:D22)</f>
        <v>40550</v>
      </c>
      <c r="E23" s="4"/>
      <c r="F23" s="4"/>
    </row>
    <row r="24" spans="1:6" x14ac:dyDescent="0.2">
      <c r="A24" s="6"/>
      <c r="B24" s="4"/>
      <c r="C24" s="11"/>
      <c r="D24" s="12"/>
      <c r="E24" s="4"/>
      <c r="F24" s="4"/>
    </row>
    <row r="25" spans="1:6" x14ac:dyDescent="0.2">
      <c r="A25" s="6">
        <v>4</v>
      </c>
      <c r="B25" s="9" t="s">
        <v>9</v>
      </c>
      <c r="C25" s="11"/>
      <c r="D25" s="12"/>
      <c r="E25" s="4"/>
      <c r="F25" s="4"/>
    </row>
    <row r="26" spans="1:6" x14ac:dyDescent="0.2">
      <c r="A26" s="6"/>
      <c r="B26" s="5" t="s">
        <v>10</v>
      </c>
      <c r="C26" s="4"/>
      <c r="D26" s="12">
        <v>60000</v>
      </c>
      <c r="E26" s="4"/>
      <c r="F26" s="16"/>
    </row>
    <row r="27" spans="1:6" x14ac:dyDescent="0.2">
      <c r="A27" s="6"/>
      <c r="B27" s="5" t="s">
        <v>32</v>
      </c>
      <c r="C27" s="4"/>
      <c r="D27" s="12">
        <v>32800</v>
      </c>
      <c r="E27" s="4"/>
      <c r="F27" s="4" t="s">
        <v>46</v>
      </c>
    </row>
    <row r="28" spans="1:6" ht="32" x14ac:dyDescent="0.2">
      <c r="A28" s="6"/>
      <c r="B28" s="5" t="s">
        <v>33</v>
      </c>
      <c r="C28" s="4"/>
      <c r="D28" s="12">
        <v>87856</v>
      </c>
      <c r="E28" s="4" t="s">
        <v>37</v>
      </c>
      <c r="F28" s="17" t="s">
        <v>47</v>
      </c>
    </row>
    <row r="29" spans="1:6" x14ac:dyDescent="0.2">
      <c r="A29" s="6"/>
      <c r="B29" s="18"/>
      <c r="C29" s="13" t="s">
        <v>18</v>
      </c>
      <c r="D29" s="13">
        <f>SUM(D26:D28)</f>
        <v>180656</v>
      </c>
      <c r="E29" s="4"/>
      <c r="F29" s="4"/>
    </row>
    <row r="30" spans="1:6" x14ac:dyDescent="0.2">
      <c r="A30" s="6"/>
      <c r="B30" s="4"/>
      <c r="C30" s="14"/>
      <c r="D30" s="12"/>
      <c r="E30" s="4"/>
      <c r="F30" s="4"/>
    </row>
    <row r="31" spans="1:6" x14ac:dyDescent="0.2">
      <c r="A31" s="6">
        <v>5</v>
      </c>
      <c r="B31" s="19" t="s">
        <v>11</v>
      </c>
      <c r="C31" s="14"/>
      <c r="D31" s="12"/>
      <c r="E31" s="4"/>
      <c r="F31" s="4"/>
    </row>
    <row r="32" spans="1:6" x14ac:dyDescent="0.2">
      <c r="A32" s="6"/>
      <c r="B32" s="5" t="s">
        <v>35</v>
      </c>
      <c r="C32" s="14"/>
      <c r="D32" s="12">
        <v>19728</v>
      </c>
      <c r="E32" s="4"/>
      <c r="F32" s="4"/>
    </row>
    <row r="33" spans="1:6" x14ac:dyDescent="0.2">
      <c r="A33" s="6"/>
      <c r="B33" s="18"/>
      <c r="C33" s="13" t="s">
        <v>18</v>
      </c>
      <c r="D33" s="13">
        <f>SUM(D32:D32)</f>
        <v>19728</v>
      </c>
      <c r="E33" s="4"/>
      <c r="F33" s="4"/>
    </row>
    <row r="34" spans="1:6" x14ac:dyDescent="0.2">
      <c r="A34" s="6"/>
      <c r="B34" s="18"/>
      <c r="C34" s="14"/>
      <c r="D34" s="12"/>
      <c r="E34" s="4"/>
      <c r="F34" s="4"/>
    </row>
    <row r="35" spans="1:6" x14ac:dyDescent="0.2">
      <c r="A35" s="6">
        <v>6</v>
      </c>
      <c r="B35" s="9" t="s">
        <v>13</v>
      </c>
      <c r="C35" s="4"/>
      <c r="D35" s="5"/>
      <c r="E35" s="4"/>
      <c r="F35" s="4"/>
    </row>
    <row r="36" spans="1:6" x14ac:dyDescent="0.2">
      <c r="A36" s="6"/>
      <c r="B36" s="4"/>
      <c r="C36" s="14">
        <v>108460</v>
      </c>
      <c r="D36" s="12">
        <v>26600</v>
      </c>
      <c r="E36" s="4" t="s">
        <v>16</v>
      </c>
      <c r="F36" s="4"/>
    </row>
    <row r="37" spans="1:6" x14ac:dyDescent="0.2">
      <c r="A37" s="6"/>
      <c r="B37" s="5" t="s">
        <v>14</v>
      </c>
      <c r="C37" s="14">
        <v>90000</v>
      </c>
      <c r="D37" s="12"/>
      <c r="E37" s="4" t="s">
        <v>15</v>
      </c>
      <c r="F37" s="4"/>
    </row>
    <row r="38" spans="1:6" x14ac:dyDescent="0.2">
      <c r="A38" s="6"/>
      <c r="B38" s="5"/>
      <c r="C38" s="13" t="s">
        <v>18</v>
      </c>
      <c r="D38" s="13">
        <f>SUM(D36:D37)</f>
        <v>26600</v>
      </c>
      <c r="E38" s="4"/>
      <c r="F38" s="4"/>
    </row>
    <row r="39" spans="1:6" x14ac:dyDescent="0.2">
      <c r="A39" s="6"/>
      <c r="B39" s="5"/>
      <c r="C39" s="14"/>
      <c r="D39" s="12"/>
      <c r="E39" s="4"/>
      <c r="F39" s="4"/>
    </row>
    <row r="40" spans="1:6" x14ac:dyDescent="0.2">
      <c r="A40" s="6">
        <v>7</v>
      </c>
      <c r="B40" s="9" t="s">
        <v>12</v>
      </c>
      <c r="C40" s="4"/>
      <c r="D40" s="5"/>
      <c r="E40" s="4"/>
      <c r="F40" s="4"/>
    </row>
    <row r="41" spans="1:6" x14ac:dyDescent="0.2">
      <c r="A41" s="6"/>
      <c r="B41" s="20" t="s">
        <v>29</v>
      </c>
      <c r="C41" s="14"/>
      <c r="D41" s="12">
        <v>19800</v>
      </c>
      <c r="E41" s="4"/>
      <c r="F41" s="4"/>
    </row>
    <row r="42" spans="1:6" x14ac:dyDescent="0.2">
      <c r="A42" s="6"/>
      <c r="B42" s="20" t="s">
        <v>30</v>
      </c>
      <c r="C42" s="14"/>
      <c r="D42" s="12">
        <v>28350</v>
      </c>
      <c r="E42" s="4"/>
      <c r="F42" s="4"/>
    </row>
    <row r="43" spans="1:6" x14ac:dyDescent="0.2">
      <c r="A43" s="6"/>
      <c r="B43" s="21"/>
      <c r="C43" s="13" t="s">
        <v>18</v>
      </c>
      <c r="D43" s="13">
        <f>SUM(D41:D42)</f>
        <v>48150</v>
      </c>
      <c r="E43" s="4"/>
      <c r="F43" s="4"/>
    </row>
    <row r="44" spans="1:6" x14ac:dyDescent="0.2">
      <c r="A44" s="6"/>
      <c r="B44" s="5"/>
      <c r="C44" s="14"/>
      <c r="D44" s="12"/>
      <c r="E44" s="4"/>
      <c r="F44" s="4"/>
    </row>
    <row r="45" spans="1:6" x14ac:dyDescent="0.2">
      <c r="A45" s="6">
        <v>8</v>
      </c>
      <c r="B45" s="22" t="s">
        <v>17</v>
      </c>
      <c r="C45" s="14"/>
      <c r="D45" s="12"/>
      <c r="E45" s="4"/>
      <c r="F45" s="4"/>
    </row>
    <row r="46" spans="1:6" x14ac:dyDescent="0.2">
      <c r="A46" s="6"/>
      <c r="B46" s="23"/>
      <c r="C46" s="13"/>
      <c r="D46" s="12">
        <v>24000</v>
      </c>
      <c r="E46" s="4" t="s">
        <v>52</v>
      </c>
      <c r="F46" s="4"/>
    </row>
    <row r="47" spans="1:6" x14ac:dyDescent="0.2">
      <c r="A47" s="6"/>
      <c r="B47" s="23"/>
      <c r="C47" s="13"/>
      <c r="D47" s="12">
        <v>27589</v>
      </c>
      <c r="E47" s="4" t="s">
        <v>53</v>
      </c>
      <c r="F47" s="4"/>
    </row>
    <row r="48" spans="1:6" x14ac:dyDescent="0.2">
      <c r="A48" s="6"/>
      <c r="B48" s="23"/>
      <c r="C48" s="13"/>
      <c r="D48" s="12">
        <v>11613</v>
      </c>
      <c r="E48" s="4" t="s">
        <v>54</v>
      </c>
      <c r="F48" s="4"/>
    </row>
    <row r="49" spans="1:6" x14ac:dyDescent="0.2">
      <c r="A49" s="6"/>
      <c r="B49" s="23"/>
      <c r="C49" s="13"/>
      <c r="D49" s="12">
        <v>9000</v>
      </c>
      <c r="E49" s="4" t="s">
        <v>55</v>
      </c>
      <c r="F49" s="4"/>
    </row>
    <row r="50" spans="1:6" x14ac:dyDescent="0.2">
      <c r="A50" s="6"/>
      <c r="B50" s="23"/>
      <c r="C50" s="13"/>
      <c r="D50" s="12">
        <v>14800</v>
      </c>
      <c r="E50" s="4" t="s">
        <v>71</v>
      </c>
      <c r="F50" s="4"/>
    </row>
    <row r="51" spans="1:6" x14ac:dyDescent="0.2">
      <c r="A51" s="6"/>
      <c r="B51" s="23"/>
      <c r="C51" s="13"/>
      <c r="D51" s="12">
        <v>9228.93</v>
      </c>
      <c r="E51" s="4" t="s">
        <v>70</v>
      </c>
      <c r="F51" s="4"/>
    </row>
    <row r="52" spans="1:6" x14ac:dyDescent="0.2">
      <c r="A52" s="6"/>
      <c r="B52" s="23"/>
      <c r="C52" s="13"/>
      <c r="D52" s="12">
        <v>23688</v>
      </c>
      <c r="E52" s="4" t="s">
        <v>56</v>
      </c>
      <c r="F52" s="4"/>
    </row>
    <row r="53" spans="1:6" x14ac:dyDescent="0.2">
      <c r="A53" s="6"/>
      <c r="B53" s="23"/>
      <c r="C53" s="13"/>
      <c r="D53" s="12">
        <v>2085</v>
      </c>
      <c r="E53" s="4" t="s">
        <v>57</v>
      </c>
      <c r="F53" s="4"/>
    </row>
    <row r="54" spans="1:6" x14ac:dyDescent="0.2">
      <c r="A54" s="6"/>
      <c r="B54" s="23"/>
      <c r="C54" s="13"/>
      <c r="D54" s="12">
        <v>6700</v>
      </c>
      <c r="E54" s="4" t="s">
        <v>69</v>
      </c>
      <c r="F54" s="4"/>
    </row>
    <row r="55" spans="1:6" x14ac:dyDescent="0.2">
      <c r="A55" s="6"/>
      <c r="B55" s="23"/>
      <c r="C55" s="13"/>
      <c r="D55" s="12">
        <v>1500</v>
      </c>
      <c r="E55" s="4" t="s">
        <v>58</v>
      </c>
      <c r="F55" s="4"/>
    </row>
    <row r="56" spans="1:6" x14ac:dyDescent="0.2">
      <c r="A56" s="6"/>
      <c r="B56" s="23"/>
      <c r="C56" s="13"/>
      <c r="D56" s="12">
        <v>2500</v>
      </c>
      <c r="E56" s="4" t="s">
        <v>59</v>
      </c>
      <c r="F56" s="4"/>
    </row>
    <row r="57" spans="1:6" x14ac:dyDescent="0.2">
      <c r="A57" s="6"/>
      <c r="B57" s="23"/>
      <c r="C57" s="13"/>
      <c r="D57" s="12">
        <v>3480</v>
      </c>
      <c r="E57" s="4" t="s">
        <v>68</v>
      </c>
      <c r="F57" s="4"/>
    </row>
    <row r="58" spans="1:6" x14ac:dyDescent="0.2">
      <c r="A58" s="6"/>
      <c r="B58" s="23"/>
      <c r="C58" s="13" t="s">
        <v>18</v>
      </c>
      <c r="D58" s="13">
        <f>SUM(D46:D57)</f>
        <v>136183.93</v>
      </c>
      <c r="E58" s="4"/>
      <c r="F58" s="14"/>
    </row>
    <row r="59" spans="1:6" x14ac:dyDescent="0.2">
      <c r="A59" s="6"/>
      <c r="B59" s="23"/>
      <c r="C59" s="13"/>
      <c r="D59" s="13"/>
      <c r="E59" s="4"/>
      <c r="F59" s="14"/>
    </row>
    <row r="60" spans="1:6" x14ac:dyDescent="0.2">
      <c r="A60" s="6">
        <v>9</v>
      </c>
      <c r="B60" s="22" t="s">
        <v>38</v>
      </c>
      <c r="C60" s="13"/>
      <c r="D60" s="13"/>
      <c r="E60" s="4"/>
      <c r="F60" s="24"/>
    </row>
    <row r="61" spans="1:6" ht="48" x14ac:dyDescent="0.2">
      <c r="A61" s="6"/>
      <c r="B61" s="25" t="s">
        <v>39</v>
      </c>
      <c r="C61" s="13"/>
      <c r="D61" s="13">
        <v>68098</v>
      </c>
      <c r="E61" s="4"/>
      <c r="F61" s="26" t="s">
        <v>48</v>
      </c>
    </row>
    <row r="62" spans="1:6" x14ac:dyDescent="0.2">
      <c r="A62" s="6"/>
      <c r="B62" s="23"/>
      <c r="C62" s="13"/>
      <c r="D62" s="13"/>
      <c r="E62" s="4"/>
      <c r="F62" s="24"/>
    </row>
    <row r="63" spans="1:6" x14ac:dyDescent="0.2">
      <c r="A63" s="27">
        <v>10</v>
      </c>
      <c r="B63" s="28" t="s">
        <v>49</v>
      </c>
      <c r="C63" s="29"/>
      <c r="D63" s="29"/>
      <c r="E63" s="30"/>
      <c r="F63" s="31"/>
    </row>
    <row r="64" spans="1:6" ht="32" x14ac:dyDescent="0.2">
      <c r="A64" s="27"/>
      <c r="B64" s="32" t="s">
        <v>50</v>
      </c>
      <c r="C64" s="29"/>
      <c r="D64" s="33">
        <v>54082</v>
      </c>
      <c r="E64" s="30"/>
      <c r="F64" s="26" t="s">
        <v>51</v>
      </c>
    </row>
    <row r="65" spans="1:6" x14ac:dyDescent="0.2">
      <c r="A65" s="6"/>
      <c r="B65" s="4"/>
      <c r="C65" s="4"/>
      <c r="D65" s="5"/>
      <c r="E65" s="4"/>
      <c r="F65" s="4"/>
    </row>
    <row r="66" spans="1:6" x14ac:dyDescent="0.2">
      <c r="A66" s="6">
        <v>11</v>
      </c>
      <c r="B66" s="9" t="s">
        <v>60</v>
      </c>
      <c r="C66" s="4"/>
      <c r="D66" s="12"/>
      <c r="E66" s="4"/>
      <c r="F66" s="4"/>
    </row>
    <row r="67" spans="1:6" x14ac:dyDescent="0.2">
      <c r="A67" s="6"/>
      <c r="B67" s="9"/>
      <c r="C67" s="4"/>
      <c r="D67" s="15">
        <v>38600</v>
      </c>
      <c r="E67" s="4" t="s">
        <v>67</v>
      </c>
      <c r="F67" s="4"/>
    </row>
    <row r="68" spans="1:6" x14ac:dyDescent="0.2">
      <c r="A68" s="6"/>
      <c r="B68" s="9"/>
      <c r="C68" s="4"/>
      <c r="D68" s="15">
        <v>13800</v>
      </c>
      <c r="E68" s="4" t="s">
        <v>72</v>
      </c>
      <c r="F68" s="4"/>
    </row>
    <row r="69" spans="1:6" x14ac:dyDescent="0.2">
      <c r="A69" s="6"/>
      <c r="B69" s="9"/>
      <c r="C69" s="4"/>
      <c r="D69" s="15">
        <v>-9580</v>
      </c>
      <c r="E69" s="4" t="s">
        <v>66</v>
      </c>
      <c r="F69" s="4"/>
    </row>
    <row r="70" spans="1:6" x14ac:dyDescent="0.2">
      <c r="A70" s="6"/>
      <c r="B70" s="9"/>
      <c r="C70" s="13" t="s">
        <v>18</v>
      </c>
      <c r="D70" s="13">
        <f>SUM(D67:D69)</f>
        <v>42820</v>
      </c>
      <c r="E70" s="4"/>
      <c r="F70" s="4"/>
    </row>
    <row r="71" spans="1:6" x14ac:dyDescent="0.2">
      <c r="A71" s="6"/>
      <c r="B71" s="9"/>
      <c r="C71" s="4"/>
      <c r="D71" s="13"/>
      <c r="E71" s="4"/>
      <c r="F71" s="4"/>
    </row>
    <row r="72" spans="1:6" x14ac:dyDescent="0.2">
      <c r="A72" s="6"/>
      <c r="B72" s="4"/>
      <c r="C72" s="4"/>
      <c r="D72" s="12"/>
      <c r="E72" s="4"/>
      <c r="F72" s="4"/>
    </row>
    <row r="73" spans="1:6" x14ac:dyDescent="0.2">
      <c r="A73" s="6">
        <v>12</v>
      </c>
      <c r="B73" s="9" t="s">
        <v>61</v>
      </c>
      <c r="C73" s="4"/>
      <c r="D73" s="5"/>
      <c r="E73" s="4"/>
      <c r="F73" s="4"/>
    </row>
    <row r="74" spans="1:6" x14ac:dyDescent="0.2">
      <c r="A74" s="6"/>
      <c r="B74" s="9"/>
      <c r="C74" s="4"/>
      <c r="D74" s="15">
        <v>1700</v>
      </c>
      <c r="E74" s="4" t="s">
        <v>64</v>
      </c>
      <c r="F74" s="4"/>
    </row>
    <row r="75" spans="1:6" x14ac:dyDescent="0.2">
      <c r="A75" s="6"/>
      <c r="B75" s="9"/>
      <c r="C75" s="4"/>
      <c r="D75" s="12">
        <v>3867</v>
      </c>
      <c r="E75" s="4" t="s">
        <v>65</v>
      </c>
      <c r="F75" s="4"/>
    </row>
    <row r="76" spans="1:6" x14ac:dyDescent="0.2">
      <c r="A76" s="6"/>
      <c r="B76" s="9"/>
      <c r="C76" s="10" t="s">
        <v>18</v>
      </c>
      <c r="D76" s="13">
        <f>SUM(D74:D75)</f>
        <v>5567</v>
      </c>
      <c r="E76" s="4"/>
      <c r="F76" s="4"/>
    </row>
    <row r="77" spans="1:6" x14ac:dyDescent="0.2">
      <c r="A77" s="6"/>
      <c r="B77" s="9"/>
      <c r="C77" s="10"/>
      <c r="D77" s="13"/>
      <c r="E77" s="4"/>
      <c r="F77" s="4"/>
    </row>
    <row r="78" spans="1:6" x14ac:dyDescent="0.2">
      <c r="A78" s="6"/>
      <c r="B78" s="4"/>
      <c r="C78" s="4"/>
      <c r="D78" s="12"/>
      <c r="E78" s="4"/>
      <c r="F78" s="4"/>
    </row>
    <row r="79" spans="1:6" x14ac:dyDescent="0.2">
      <c r="A79" s="6">
        <v>13</v>
      </c>
      <c r="B79" s="9" t="s">
        <v>62</v>
      </c>
      <c r="C79" s="4"/>
      <c r="D79" s="13">
        <v>24586</v>
      </c>
      <c r="E79" s="4" t="s">
        <v>63</v>
      </c>
      <c r="F79" s="4"/>
    </row>
    <row r="80" spans="1:6" x14ac:dyDescent="0.2">
      <c r="A80" s="6"/>
      <c r="B80" s="9"/>
      <c r="C80" s="4"/>
      <c r="D80" s="10"/>
      <c r="E80" s="4"/>
      <c r="F80" s="4"/>
    </row>
    <row r="81" spans="1:6" x14ac:dyDescent="0.2">
      <c r="A81" s="6"/>
      <c r="B81" s="5"/>
      <c r="C81" s="34" t="s">
        <v>31</v>
      </c>
      <c r="D81" s="13">
        <f>SUM(D79+D76+D70+D64+D61+D58+D43+D38+D33+D29+D23+D19+D9)</f>
        <v>1083995.93</v>
      </c>
      <c r="E81" s="4"/>
      <c r="F81" s="4"/>
    </row>
    <row r="82" spans="1:6" x14ac:dyDescent="0.2">
      <c r="A82" s="4"/>
      <c r="B82" s="5"/>
      <c r="C82" s="34"/>
      <c r="D82" s="13"/>
      <c r="E82" s="4"/>
      <c r="F82" s="4"/>
    </row>
    <row r="83" spans="1:6" x14ac:dyDescent="0.2">
      <c r="A83" s="4"/>
      <c r="B83" s="19" t="s">
        <v>74</v>
      </c>
      <c r="C83" s="14"/>
      <c r="D83" s="12"/>
      <c r="E83" s="4"/>
      <c r="F83" s="4"/>
    </row>
    <row r="84" spans="1:6" x14ac:dyDescent="0.2">
      <c r="A84" s="4"/>
      <c r="B84" s="4" t="s">
        <v>8</v>
      </c>
      <c r="C84" s="14"/>
      <c r="D84" s="5"/>
      <c r="E84" s="4" t="s">
        <v>75</v>
      </c>
      <c r="F84" s="4"/>
    </row>
    <row r="85" spans="1:6" x14ac:dyDescent="0.2">
      <c r="A85" s="4"/>
      <c r="B85" s="4"/>
      <c r="C85" s="4"/>
      <c r="D85" s="12"/>
      <c r="E85" s="4"/>
      <c r="F85" s="4"/>
    </row>
    <row r="86" spans="1:6" x14ac:dyDescent="0.2">
      <c r="A86" s="4"/>
      <c r="B86" s="4" t="s">
        <v>40</v>
      </c>
      <c r="C86" s="4"/>
      <c r="D86" s="12">
        <v>6697507</v>
      </c>
      <c r="E86" s="4"/>
      <c r="F86" s="4"/>
    </row>
    <row r="87" spans="1:6" x14ac:dyDescent="0.2">
      <c r="A87" s="4"/>
      <c r="B87" s="19" t="s">
        <v>41</v>
      </c>
      <c r="C87" s="4"/>
      <c r="D87" s="13">
        <f>D86-D81</f>
        <v>5613511.0700000003</v>
      </c>
      <c r="E87" s="4"/>
      <c r="F87" s="4"/>
    </row>
    <row r="88" spans="1:6" x14ac:dyDescent="0.2">
      <c r="A88" s="6"/>
      <c r="B88" s="4"/>
      <c r="C88" s="4"/>
      <c r="D88" s="5"/>
      <c r="E88" s="4"/>
      <c r="F88" s="4"/>
    </row>
    <row r="89" spans="1:6" x14ac:dyDescent="0.2">
      <c r="A89" s="6"/>
      <c r="B89" s="4"/>
      <c r="C89" s="4"/>
      <c r="D89" s="5"/>
      <c r="E89" s="4"/>
      <c r="F89" s="4"/>
    </row>
    <row r="90" spans="1:6" x14ac:dyDescent="0.2">
      <c r="A90" s="4"/>
      <c r="B90" s="9" t="s">
        <v>42</v>
      </c>
      <c r="C90" s="4"/>
      <c r="D90" s="5"/>
      <c r="E90" s="4"/>
      <c r="F90" s="4"/>
    </row>
    <row r="91" spans="1:6" x14ac:dyDescent="0.2">
      <c r="A91" s="4"/>
      <c r="B91" s="30" t="s">
        <v>76</v>
      </c>
      <c r="C91" s="41"/>
      <c r="D91" s="42">
        <v>115980.04</v>
      </c>
      <c r="E91" s="4"/>
      <c r="F91" s="4"/>
    </row>
    <row r="92" spans="1:6" x14ac:dyDescent="0.2">
      <c r="A92" s="4"/>
      <c r="B92" s="35" t="s">
        <v>45</v>
      </c>
      <c r="C92" s="36"/>
      <c r="D92" s="37"/>
      <c r="E92" s="4" t="s">
        <v>28</v>
      </c>
      <c r="F92" s="4"/>
    </row>
    <row r="93" spans="1:6" x14ac:dyDescent="0.2">
      <c r="A93" s="4"/>
      <c r="B93" s="4" t="s">
        <v>43</v>
      </c>
      <c r="C93" s="4"/>
      <c r="D93" s="15">
        <v>68098</v>
      </c>
      <c r="E93" s="4"/>
      <c r="F93" s="4"/>
    </row>
    <row r="94" spans="1:6" x14ac:dyDescent="0.2">
      <c r="A94" s="4"/>
      <c r="B94" s="38" t="s">
        <v>73</v>
      </c>
      <c r="C94" s="4"/>
      <c r="D94" s="15">
        <v>287725</v>
      </c>
      <c r="E94" s="4"/>
      <c r="F94" s="4"/>
    </row>
    <row r="95" spans="1:6" x14ac:dyDescent="0.2">
      <c r="D95" s="3"/>
    </row>
    <row r="96" spans="1:6" x14ac:dyDescent="0.2">
      <c r="B96" s="43" t="s">
        <v>77</v>
      </c>
      <c r="C96" s="43"/>
      <c r="D96" s="44">
        <f>D87+D91+D92+D93+D94</f>
        <v>6085314.1100000003</v>
      </c>
    </row>
  </sheetData>
  <mergeCells count="1">
    <mergeCell ref="A1:B1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DBE4-A498-6644-A9AA-6BE8946FB373}">
  <sheetPr>
    <pageSetUpPr fitToPage="1"/>
  </sheetPr>
  <dimension ref="A1:F96"/>
  <sheetViews>
    <sheetView tabSelected="1" zoomScaleNormal="100" workbookViewId="0">
      <selection activeCell="D95" sqref="D95"/>
    </sheetView>
  </sheetViews>
  <sheetFormatPr baseColWidth="10" defaultColWidth="8.83203125" defaultRowHeight="15" x14ac:dyDescent="0.2"/>
  <cols>
    <col min="1" max="1" width="5.6640625" style="1" customWidth="1"/>
    <col min="2" max="2" width="52.6640625" customWidth="1"/>
    <col min="3" max="3" width="12.83203125" customWidth="1"/>
    <col min="4" max="4" width="13.83203125" style="2" customWidth="1"/>
    <col min="5" max="5" width="26.5" customWidth="1"/>
    <col min="6" max="6" width="39.5" customWidth="1"/>
  </cols>
  <sheetData>
    <row r="1" spans="1:6" ht="21" x14ac:dyDescent="0.25">
      <c r="A1" s="48" t="s">
        <v>0</v>
      </c>
      <c r="B1" s="48"/>
      <c r="C1" s="39"/>
      <c r="D1" s="40"/>
      <c r="E1" s="39"/>
      <c r="F1" s="39"/>
    </row>
    <row r="2" spans="1:6" x14ac:dyDescent="0.2">
      <c r="A2" s="6"/>
      <c r="B2" s="4"/>
      <c r="C2" s="4"/>
      <c r="D2" s="5"/>
      <c r="E2" s="4"/>
      <c r="F2" s="4"/>
    </row>
    <row r="3" spans="1:6" x14ac:dyDescent="0.2">
      <c r="A3" s="6"/>
      <c r="B3" s="7" t="s">
        <v>36</v>
      </c>
      <c r="C3" s="4"/>
      <c r="D3" s="5"/>
      <c r="E3" s="4"/>
      <c r="F3" s="4"/>
    </row>
    <row r="4" spans="1:6" x14ac:dyDescent="0.2">
      <c r="A4" s="6"/>
      <c r="B4" s="6"/>
      <c r="C4" s="4"/>
      <c r="D4" s="5"/>
      <c r="E4" s="4"/>
      <c r="F4" s="4"/>
    </row>
    <row r="5" spans="1:6" x14ac:dyDescent="0.2">
      <c r="A5" s="7" t="s">
        <v>1</v>
      </c>
      <c r="B5" s="8" t="s">
        <v>2</v>
      </c>
      <c r="C5" s="9"/>
      <c r="D5" s="10" t="s">
        <v>3</v>
      </c>
      <c r="E5" s="8" t="s">
        <v>7</v>
      </c>
      <c r="F5" s="8" t="s">
        <v>44</v>
      </c>
    </row>
    <row r="6" spans="1:6" x14ac:dyDescent="0.2">
      <c r="A6" s="6">
        <v>1</v>
      </c>
      <c r="B6" s="9" t="s">
        <v>4</v>
      </c>
      <c r="C6" s="11"/>
      <c r="D6" s="12"/>
      <c r="E6" s="4"/>
      <c r="F6" s="4"/>
    </row>
    <row r="7" spans="1:6" x14ac:dyDescent="0.2">
      <c r="A7" s="6"/>
      <c r="B7" s="5" t="s">
        <v>27</v>
      </c>
      <c r="C7" s="11"/>
      <c r="D7" s="12">
        <v>235000</v>
      </c>
      <c r="E7" s="4"/>
      <c r="F7" s="4"/>
    </row>
    <row r="8" spans="1:6" x14ac:dyDescent="0.2">
      <c r="A8" s="6"/>
      <c r="B8" s="5" t="s">
        <v>26</v>
      </c>
      <c r="C8" s="11"/>
      <c r="D8" s="12">
        <v>175000</v>
      </c>
      <c r="E8" s="4"/>
      <c r="F8" s="4"/>
    </row>
    <row r="9" spans="1:6" x14ac:dyDescent="0.2">
      <c r="A9" s="6"/>
      <c r="B9" s="4"/>
      <c r="C9" s="13" t="s">
        <v>18</v>
      </c>
      <c r="D9" s="13">
        <f>SUM(D7:D8)</f>
        <v>410000</v>
      </c>
      <c r="E9" s="4"/>
      <c r="F9" s="4"/>
    </row>
    <row r="10" spans="1:6" x14ac:dyDescent="0.2">
      <c r="A10" s="6"/>
      <c r="B10" s="4"/>
      <c r="C10" s="11"/>
      <c r="D10" s="12"/>
      <c r="E10" s="4"/>
      <c r="F10" s="4"/>
    </row>
    <row r="11" spans="1:6" x14ac:dyDescent="0.2">
      <c r="A11" s="6">
        <v>2</v>
      </c>
      <c r="B11" s="9" t="s">
        <v>5</v>
      </c>
      <c r="C11" s="11"/>
      <c r="D11" s="12"/>
      <c r="E11" s="4"/>
      <c r="F11" s="4"/>
    </row>
    <row r="12" spans="1:6" x14ac:dyDescent="0.2">
      <c r="A12" s="6"/>
      <c r="B12" s="5" t="s">
        <v>20</v>
      </c>
      <c r="C12" s="11"/>
      <c r="D12" s="12">
        <v>10000</v>
      </c>
      <c r="E12" s="4"/>
      <c r="F12" s="4"/>
    </row>
    <row r="13" spans="1:6" x14ac:dyDescent="0.2">
      <c r="A13" s="6"/>
      <c r="B13" s="5" t="s">
        <v>21</v>
      </c>
      <c r="C13" s="11"/>
      <c r="D13" s="12">
        <v>1200</v>
      </c>
      <c r="E13" s="4"/>
      <c r="F13" s="4"/>
    </row>
    <row r="14" spans="1:6" x14ac:dyDescent="0.2">
      <c r="A14" s="6"/>
      <c r="B14" s="5" t="s">
        <v>22</v>
      </c>
      <c r="C14" s="11"/>
      <c r="D14" s="12">
        <v>1750</v>
      </c>
      <c r="E14" s="4"/>
      <c r="F14" s="4"/>
    </row>
    <row r="15" spans="1:6" x14ac:dyDescent="0.2">
      <c r="A15" s="6"/>
      <c r="B15" s="5" t="s">
        <v>23</v>
      </c>
      <c r="C15" s="11"/>
      <c r="D15" s="12">
        <v>650</v>
      </c>
      <c r="E15" s="4"/>
      <c r="F15" s="4"/>
    </row>
    <row r="16" spans="1:6" x14ac:dyDescent="0.2">
      <c r="A16" s="6"/>
      <c r="B16" s="5" t="s">
        <v>25</v>
      </c>
      <c r="C16" s="11"/>
      <c r="D16" s="12">
        <v>5000</v>
      </c>
      <c r="E16" s="4"/>
      <c r="F16" s="4"/>
    </row>
    <row r="17" spans="1:6" x14ac:dyDescent="0.2">
      <c r="A17" s="6"/>
      <c r="B17" s="5" t="s">
        <v>24</v>
      </c>
      <c r="C17" s="11"/>
      <c r="D17" s="12">
        <v>375</v>
      </c>
      <c r="E17" s="4"/>
      <c r="F17" s="4"/>
    </row>
    <row r="18" spans="1:6" x14ac:dyDescent="0.2">
      <c r="A18" s="6"/>
      <c r="B18" s="5" t="s">
        <v>34</v>
      </c>
      <c r="C18" s="11"/>
      <c r="D18" s="12">
        <v>8000</v>
      </c>
      <c r="E18" s="4"/>
      <c r="F18" s="4"/>
    </row>
    <row r="19" spans="1:6" x14ac:dyDescent="0.2">
      <c r="A19" s="6"/>
      <c r="B19" s="4"/>
      <c r="C19" s="13" t="s">
        <v>18</v>
      </c>
      <c r="D19" s="13">
        <f>SUM(D12:D18)</f>
        <v>26975</v>
      </c>
      <c r="E19" s="4"/>
      <c r="F19" s="4"/>
    </row>
    <row r="20" spans="1:6" x14ac:dyDescent="0.2">
      <c r="A20" s="6"/>
      <c r="B20" s="4"/>
      <c r="C20" s="11"/>
      <c r="D20" s="12"/>
      <c r="E20" s="4"/>
      <c r="F20" s="4"/>
    </row>
    <row r="21" spans="1:6" x14ac:dyDescent="0.2">
      <c r="A21" s="6">
        <v>3</v>
      </c>
      <c r="B21" s="9" t="s">
        <v>6</v>
      </c>
      <c r="C21" s="11"/>
      <c r="D21" s="12"/>
      <c r="E21" s="4"/>
      <c r="F21" s="4"/>
    </row>
    <row r="22" spans="1:6" x14ac:dyDescent="0.2">
      <c r="A22" s="6"/>
      <c r="B22" s="5" t="s">
        <v>19</v>
      </c>
      <c r="C22" s="11"/>
      <c r="D22" s="15">
        <v>40550</v>
      </c>
      <c r="E22" s="4"/>
      <c r="F22" s="4"/>
    </row>
    <row r="23" spans="1:6" x14ac:dyDescent="0.2">
      <c r="A23" s="6"/>
      <c r="B23" s="5"/>
      <c r="C23" s="13" t="s">
        <v>18</v>
      </c>
      <c r="D23" s="13">
        <f>SUM(D22:D22)</f>
        <v>40550</v>
      </c>
      <c r="E23" s="4"/>
      <c r="F23" s="4"/>
    </row>
    <row r="24" spans="1:6" x14ac:dyDescent="0.2">
      <c r="A24" s="6"/>
      <c r="B24" s="4"/>
      <c r="C24" s="11"/>
      <c r="D24" s="12"/>
      <c r="E24" s="4"/>
      <c r="F24" s="4"/>
    </row>
    <row r="25" spans="1:6" x14ac:dyDescent="0.2">
      <c r="A25" s="6">
        <v>4</v>
      </c>
      <c r="B25" s="9" t="s">
        <v>9</v>
      </c>
      <c r="C25" s="11"/>
      <c r="D25" s="12"/>
      <c r="E25" s="4"/>
      <c r="F25" s="4"/>
    </row>
    <row r="26" spans="1:6" x14ac:dyDescent="0.2">
      <c r="A26" s="6"/>
      <c r="B26" s="5" t="s">
        <v>10</v>
      </c>
      <c r="C26" s="4"/>
      <c r="D26" s="12">
        <v>60000</v>
      </c>
      <c r="E26" s="4"/>
      <c r="F26" s="16"/>
    </row>
    <row r="27" spans="1:6" x14ac:dyDescent="0.2">
      <c r="A27" s="6"/>
      <c r="B27" s="5" t="s">
        <v>32</v>
      </c>
      <c r="C27" s="4"/>
      <c r="D27" s="12">
        <v>32800</v>
      </c>
      <c r="E27" s="4"/>
      <c r="F27" s="4" t="s">
        <v>46</v>
      </c>
    </row>
    <row r="28" spans="1:6" ht="16" x14ac:dyDescent="0.2">
      <c r="A28" s="6"/>
      <c r="B28" s="46" t="s">
        <v>33</v>
      </c>
      <c r="C28" s="35"/>
      <c r="D28" s="37">
        <v>0</v>
      </c>
      <c r="E28" s="35"/>
      <c r="F28" s="47" t="s">
        <v>79</v>
      </c>
    </row>
    <row r="29" spans="1:6" x14ac:dyDescent="0.2">
      <c r="A29" s="6"/>
      <c r="B29" s="18"/>
      <c r="C29" s="13" t="s">
        <v>18</v>
      </c>
      <c r="D29" s="13">
        <f>SUM(D26:D28)</f>
        <v>92800</v>
      </c>
      <c r="E29" s="4"/>
      <c r="F29" s="4"/>
    </row>
    <row r="30" spans="1:6" x14ac:dyDescent="0.2">
      <c r="A30" s="6"/>
      <c r="B30" s="4"/>
      <c r="C30" s="14"/>
      <c r="D30" s="12"/>
      <c r="E30" s="4"/>
      <c r="F30" s="4"/>
    </row>
    <row r="31" spans="1:6" x14ac:dyDescent="0.2">
      <c r="A31" s="6">
        <v>5</v>
      </c>
      <c r="B31" s="19" t="s">
        <v>11</v>
      </c>
      <c r="C31" s="14"/>
      <c r="D31" s="12"/>
      <c r="E31" s="4"/>
      <c r="F31" s="4"/>
    </row>
    <row r="32" spans="1:6" x14ac:dyDescent="0.2">
      <c r="A32" s="6"/>
      <c r="B32" s="5" t="s">
        <v>35</v>
      </c>
      <c r="C32" s="14"/>
      <c r="D32" s="12">
        <v>19728</v>
      </c>
      <c r="E32" s="4"/>
      <c r="F32" s="4"/>
    </row>
    <row r="33" spans="1:6" x14ac:dyDescent="0.2">
      <c r="A33" s="6"/>
      <c r="B33" s="18"/>
      <c r="C33" s="13" t="s">
        <v>18</v>
      </c>
      <c r="D33" s="13">
        <f>SUM(D32:D32)</f>
        <v>19728</v>
      </c>
      <c r="E33" s="4"/>
      <c r="F33" s="4"/>
    </row>
    <row r="34" spans="1:6" x14ac:dyDescent="0.2">
      <c r="A34" s="6"/>
      <c r="B34" s="18"/>
      <c r="C34" s="14"/>
      <c r="D34" s="12"/>
      <c r="E34" s="4"/>
      <c r="F34" s="4"/>
    </row>
    <row r="35" spans="1:6" x14ac:dyDescent="0.2">
      <c r="A35" s="6">
        <v>6</v>
      </c>
      <c r="B35" s="9" t="s">
        <v>13</v>
      </c>
      <c r="C35" s="4"/>
      <c r="D35" s="5"/>
      <c r="E35" s="4"/>
      <c r="F35" s="4"/>
    </row>
    <row r="36" spans="1:6" x14ac:dyDescent="0.2">
      <c r="A36" s="6"/>
      <c r="B36" s="46" t="s">
        <v>80</v>
      </c>
      <c r="C36" s="36">
        <v>108460</v>
      </c>
      <c r="D36" s="37">
        <v>0</v>
      </c>
      <c r="E36" s="35"/>
      <c r="F36" s="45" t="s">
        <v>78</v>
      </c>
    </row>
    <row r="37" spans="1:6" x14ac:dyDescent="0.2">
      <c r="A37" s="6"/>
      <c r="B37" s="5" t="s">
        <v>14</v>
      </c>
      <c r="C37" s="14">
        <v>90000</v>
      </c>
      <c r="D37" s="12"/>
      <c r="E37" s="4" t="s">
        <v>15</v>
      </c>
      <c r="F37" s="4"/>
    </row>
    <row r="38" spans="1:6" x14ac:dyDescent="0.2">
      <c r="A38" s="6"/>
      <c r="B38" s="5"/>
      <c r="C38" s="13" t="s">
        <v>18</v>
      </c>
      <c r="D38" s="13">
        <f>SUM(D36:D37)</f>
        <v>0</v>
      </c>
      <c r="E38" s="4"/>
      <c r="F38" s="4"/>
    </row>
    <row r="39" spans="1:6" x14ac:dyDescent="0.2">
      <c r="A39" s="6"/>
      <c r="B39" s="5"/>
      <c r="C39" s="14"/>
      <c r="D39" s="12"/>
      <c r="E39" s="4"/>
      <c r="F39" s="4"/>
    </row>
    <row r="40" spans="1:6" x14ac:dyDescent="0.2">
      <c r="A40" s="6">
        <v>7</v>
      </c>
      <c r="B40" s="9" t="s">
        <v>12</v>
      </c>
      <c r="C40" s="4"/>
      <c r="D40" s="5"/>
      <c r="E40" s="4"/>
      <c r="F40" s="4"/>
    </row>
    <row r="41" spans="1:6" x14ac:dyDescent="0.2">
      <c r="A41" s="6"/>
      <c r="B41" s="20" t="s">
        <v>29</v>
      </c>
      <c r="C41" s="14"/>
      <c r="D41" s="12">
        <v>19800</v>
      </c>
      <c r="E41" s="4"/>
      <c r="F41" s="4"/>
    </row>
    <row r="42" spans="1:6" x14ac:dyDescent="0.2">
      <c r="A42" s="6"/>
      <c r="B42" s="20" t="s">
        <v>30</v>
      </c>
      <c r="C42" s="14"/>
      <c r="D42" s="12">
        <v>28350</v>
      </c>
      <c r="E42" s="4"/>
      <c r="F42" s="4"/>
    </row>
    <row r="43" spans="1:6" x14ac:dyDescent="0.2">
      <c r="A43" s="6"/>
      <c r="B43" s="21"/>
      <c r="C43" s="13" t="s">
        <v>18</v>
      </c>
      <c r="D43" s="13">
        <f>SUM(D41:D42)</f>
        <v>48150</v>
      </c>
      <c r="E43" s="4"/>
      <c r="F43" s="4"/>
    </row>
    <row r="44" spans="1:6" x14ac:dyDescent="0.2">
      <c r="A44" s="6"/>
      <c r="B44" s="5"/>
      <c r="C44" s="14"/>
      <c r="D44" s="12"/>
      <c r="E44" s="4"/>
      <c r="F44" s="4"/>
    </row>
    <row r="45" spans="1:6" x14ac:dyDescent="0.2">
      <c r="A45" s="6">
        <v>8</v>
      </c>
      <c r="B45" s="22" t="s">
        <v>17</v>
      </c>
      <c r="C45" s="14"/>
      <c r="D45" s="12"/>
      <c r="E45" s="4"/>
      <c r="F45" s="4"/>
    </row>
    <row r="46" spans="1:6" x14ac:dyDescent="0.2">
      <c r="A46" s="6"/>
      <c r="B46" s="23"/>
      <c r="C46" s="13"/>
      <c r="D46" s="12">
        <v>24000</v>
      </c>
      <c r="E46" s="4" t="s">
        <v>52</v>
      </c>
      <c r="F46" s="4"/>
    </row>
    <row r="47" spans="1:6" x14ac:dyDescent="0.2">
      <c r="A47" s="6"/>
      <c r="B47" s="23"/>
      <c r="C47" s="13"/>
      <c r="D47" s="12">
        <v>27589</v>
      </c>
      <c r="E47" s="4" t="s">
        <v>53</v>
      </c>
      <c r="F47" s="4"/>
    </row>
    <row r="48" spans="1:6" x14ac:dyDescent="0.2">
      <c r="A48" s="6"/>
      <c r="B48" s="23"/>
      <c r="C48" s="13"/>
      <c r="D48" s="12">
        <v>11613</v>
      </c>
      <c r="E48" s="4" t="s">
        <v>54</v>
      </c>
      <c r="F48" s="4"/>
    </row>
    <row r="49" spans="1:6" x14ac:dyDescent="0.2">
      <c r="A49" s="6"/>
      <c r="B49" s="23"/>
      <c r="C49" s="13"/>
      <c r="D49" s="12">
        <v>9000</v>
      </c>
      <c r="E49" s="4" t="s">
        <v>55</v>
      </c>
      <c r="F49" s="4"/>
    </row>
    <row r="50" spans="1:6" x14ac:dyDescent="0.2">
      <c r="A50" s="6"/>
      <c r="B50" s="23"/>
      <c r="C50" s="13"/>
      <c r="D50" s="12">
        <v>14800</v>
      </c>
      <c r="E50" s="4" t="s">
        <v>71</v>
      </c>
      <c r="F50" s="4"/>
    </row>
    <row r="51" spans="1:6" x14ac:dyDescent="0.2">
      <c r="A51" s="6"/>
      <c r="B51" s="23"/>
      <c r="C51" s="13"/>
      <c r="D51" s="12">
        <v>9228.93</v>
      </c>
      <c r="E51" s="4" t="s">
        <v>70</v>
      </c>
      <c r="F51" s="4"/>
    </row>
    <row r="52" spans="1:6" x14ac:dyDescent="0.2">
      <c r="A52" s="6"/>
      <c r="B52" s="23"/>
      <c r="C52" s="13"/>
      <c r="D52" s="12">
        <v>23688</v>
      </c>
      <c r="E52" s="4" t="s">
        <v>56</v>
      </c>
      <c r="F52" s="4"/>
    </row>
    <row r="53" spans="1:6" x14ac:dyDescent="0.2">
      <c r="A53" s="6"/>
      <c r="B53" s="23"/>
      <c r="C53" s="13"/>
      <c r="D53" s="12">
        <v>2085</v>
      </c>
      <c r="E53" s="4" t="s">
        <v>57</v>
      </c>
      <c r="F53" s="4"/>
    </row>
    <row r="54" spans="1:6" x14ac:dyDescent="0.2">
      <c r="A54" s="6"/>
      <c r="B54" s="23"/>
      <c r="C54" s="13"/>
      <c r="D54" s="12">
        <v>6700</v>
      </c>
      <c r="E54" s="4" t="s">
        <v>69</v>
      </c>
      <c r="F54" s="4"/>
    </row>
    <row r="55" spans="1:6" x14ac:dyDescent="0.2">
      <c r="A55" s="6"/>
      <c r="B55" s="23"/>
      <c r="C55" s="13"/>
      <c r="D55" s="12">
        <v>1500</v>
      </c>
      <c r="E55" s="4" t="s">
        <v>58</v>
      </c>
      <c r="F55" s="4"/>
    </row>
    <row r="56" spans="1:6" x14ac:dyDescent="0.2">
      <c r="A56" s="6"/>
      <c r="B56" s="23"/>
      <c r="C56" s="13"/>
      <c r="D56" s="12">
        <v>2500</v>
      </c>
      <c r="E56" s="4" t="s">
        <v>59</v>
      </c>
      <c r="F56" s="4"/>
    </row>
    <row r="57" spans="1:6" x14ac:dyDescent="0.2">
      <c r="A57" s="6"/>
      <c r="B57" s="23"/>
      <c r="C57" s="13"/>
      <c r="D57" s="12">
        <v>3480</v>
      </c>
      <c r="E57" s="4" t="s">
        <v>68</v>
      </c>
      <c r="F57" s="4"/>
    </row>
    <row r="58" spans="1:6" x14ac:dyDescent="0.2">
      <c r="A58" s="6"/>
      <c r="B58" s="23"/>
      <c r="C58" s="13" t="s">
        <v>18</v>
      </c>
      <c r="D58" s="13">
        <f>SUM(D46:D57)</f>
        <v>136183.93</v>
      </c>
      <c r="E58" s="4"/>
      <c r="F58" s="14"/>
    </row>
    <row r="59" spans="1:6" x14ac:dyDescent="0.2">
      <c r="A59" s="6"/>
      <c r="B59" s="23"/>
      <c r="C59" s="13"/>
      <c r="D59" s="13"/>
      <c r="E59" s="4"/>
      <c r="F59" s="14"/>
    </row>
    <row r="60" spans="1:6" x14ac:dyDescent="0.2">
      <c r="A60" s="6">
        <v>9</v>
      </c>
      <c r="B60" s="22" t="s">
        <v>38</v>
      </c>
      <c r="C60" s="13"/>
      <c r="D60" s="13"/>
      <c r="E60" s="4"/>
      <c r="F60" s="24"/>
    </row>
    <row r="61" spans="1:6" ht="48" x14ac:dyDescent="0.2">
      <c r="A61" s="6"/>
      <c r="B61" s="25" t="s">
        <v>39</v>
      </c>
      <c r="C61" s="13"/>
      <c r="D61" s="13">
        <v>68098</v>
      </c>
      <c r="E61" s="4"/>
      <c r="F61" s="26" t="s">
        <v>48</v>
      </c>
    </row>
    <row r="62" spans="1:6" x14ac:dyDescent="0.2">
      <c r="A62" s="6"/>
      <c r="B62" s="23"/>
      <c r="C62" s="13"/>
      <c r="D62" s="13"/>
      <c r="E62" s="4"/>
      <c r="F62" s="24"/>
    </row>
    <row r="63" spans="1:6" x14ac:dyDescent="0.2">
      <c r="A63" s="27">
        <v>10</v>
      </c>
      <c r="B63" s="28" t="s">
        <v>49</v>
      </c>
      <c r="C63" s="29"/>
      <c r="D63" s="29"/>
      <c r="E63" s="30"/>
      <c r="F63" s="31"/>
    </row>
    <row r="64" spans="1:6" ht="32" x14ac:dyDescent="0.2">
      <c r="A64" s="27"/>
      <c r="B64" s="32" t="s">
        <v>50</v>
      </c>
      <c r="C64" s="29"/>
      <c r="D64" s="33">
        <v>54082</v>
      </c>
      <c r="E64" s="30"/>
      <c r="F64" s="26" t="s">
        <v>51</v>
      </c>
    </row>
    <row r="65" spans="1:6" x14ac:dyDescent="0.2">
      <c r="A65" s="6"/>
      <c r="B65" s="4"/>
      <c r="C65" s="4"/>
      <c r="D65" s="5"/>
      <c r="E65" s="4"/>
      <c r="F65" s="4"/>
    </row>
    <row r="66" spans="1:6" x14ac:dyDescent="0.2">
      <c r="A66" s="6">
        <v>11</v>
      </c>
      <c r="B66" s="9" t="s">
        <v>60</v>
      </c>
      <c r="C66" s="4"/>
      <c r="D66" s="12"/>
      <c r="E66" s="4"/>
      <c r="F66" s="4"/>
    </row>
    <row r="67" spans="1:6" x14ac:dyDescent="0.2">
      <c r="A67" s="6"/>
      <c r="B67" s="9"/>
      <c r="C67" s="4"/>
      <c r="D67" s="15">
        <v>38600</v>
      </c>
      <c r="E67" s="4" t="s">
        <v>67</v>
      </c>
      <c r="F67" s="4"/>
    </row>
    <row r="68" spans="1:6" x14ac:dyDescent="0.2">
      <c r="A68" s="6"/>
      <c r="B68" s="9"/>
      <c r="C68" s="4"/>
      <c r="D68" s="15">
        <v>13800</v>
      </c>
      <c r="E68" s="4" t="s">
        <v>72</v>
      </c>
      <c r="F68" s="4"/>
    </row>
    <row r="69" spans="1:6" x14ac:dyDescent="0.2">
      <c r="A69" s="6"/>
      <c r="B69" s="9"/>
      <c r="C69" s="4"/>
      <c r="D69" s="15">
        <v>-9580</v>
      </c>
      <c r="E69" s="4" t="s">
        <v>66</v>
      </c>
      <c r="F69" s="4"/>
    </row>
    <row r="70" spans="1:6" x14ac:dyDescent="0.2">
      <c r="A70" s="6"/>
      <c r="B70" s="9"/>
      <c r="C70" s="13" t="s">
        <v>18</v>
      </c>
      <c r="D70" s="13">
        <f>SUM(D67:D69)</f>
        <v>42820</v>
      </c>
      <c r="E70" s="4"/>
      <c r="F70" s="4"/>
    </row>
    <row r="71" spans="1:6" x14ac:dyDescent="0.2">
      <c r="A71" s="6"/>
      <c r="B71" s="9"/>
      <c r="C71" s="4"/>
      <c r="D71" s="13"/>
      <c r="E71" s="4"/>
      <c r="F71" s="4"/>
    </row>
    <row r="72" spans="1:6" x14ac:dyDescent="0.2">
      <c r="A72" s="6"/>
      <c r="B72" s="4"/>
      <c r="C72" s="4"/>
      <c r="D72" s="12"/>
      <c r="E72" s="4"/>
      <c r="F72" s="4"/>
    </row>
    <row r="73" spans="1:6" x14ac:dyDescent="0.2">
      <c r="A73" s="6">
        <v>12</v>
      </c>
      <c r="B73" s="9" t="s">
        <v>61</v>
      </c>
      <c r="C73" s="4"/>
      <c r="D73" s="5"/>
      <c r="E73" s="4"/>
      <c r="F73" s="4"/>
    </row>
    <row r="74" spans="1:6" x14ac:dyDescent="0.2">
      <c r="A74" s="6"/>
      <c r="B74" s="9"/>
      <c r="C74" s="4"/>
      <c r="D74" s="15">
        <v>1700</v>
      </c>
      <c r="E74" s="4" t="s">
        <v>64</v>
      </c>
      <c r="F74" s="4"/>
    </row>
    <row r="75" spans="1:6" x14ac:dyDescent="0.2">
      <c r="A75" s="6"/>
      <c r="B75" s="9"/>
      <c r="C75" s="4"/>
      <c r="D75" s="12">
        <v>3867</v>
      </c>
      <c r="E75" s="4" t="s">
        <v>65</v>
      </c>
      <c r="F75" s="4"/>
    </row>
    <row r="76" spans="1:6" x14ac:dyDescent="0.2">
      <c r="A76" s="6"/>
      <c r="B76" s="9"/>
      <c r="C76" s="10" t="s">
        <v>18</v>
      </c>
      <c r="D76" s="13">
        <f>SUM(D74:D75)</f>
        <v>5567</v>
      </c>
      <c r="E76" s="4"/>
      <c r="F76" s="4"/>
    </row>
    <row r="77" spans="1:6" x14ac:dyDescent="0.2">
      <c r="A77" s="6"/>
      <c r="B77" s="9"/>
      <c r="C77" s="10"/>
      <c r="D77" s="13"/>
      <c r="E77" s="4"/>
      <c r="F77" s="4"/>
    </row>
    <row r="78" spans="1:6" x14ac:dyDescent="0.2">
      <c r="A78" s="6"/>
      <c r="B78" s="4"/>
      <c r="C78" s="4"/>
      <c r="D78" s="12"/>
      <c r="E78" s="4"/>
      <c r="F78" s="4"/>
    </row>
    <row r="79" spans="1:6" x14ac:dyDescent="0.2">
      <c r="A79" s="6">
        <v>13</v>
      </c>
      <c r="B79" s="9" t="s">
        <v>62</v>
      </c>
      <c r="C79" s="4"/>
      <c r="D79" s="13">
        <v>24586</v>
      </c>
      <c r="E79" s="4" t="s">
        <v>63</v>
      </c>
      <c r="F79" s="4"/>
    </row>
    <row r="80" spans="1:6" x14ac:dyDescent="0.2">
      <c r="A80" s="6"/>
      <c r="B80" s="9"/>
      <c r="C80" s="4"/>
      <c r="D80" s="10"/>
      <c r="E80" s="4"/>
      <c r="F80" s="4"/>
    </row>
    <row r="81" spans="1:6" x14ac:dyDescent="0.2">
      <c r="A81" s="6"/>
      <c r="B81" s="5"/>
      <c r="C81" s="34" t="s">
        <v>31</v>
      </c>
      <c r="D81" s="13">
        <f>SUM(D79+D76+D70+D64+D61+D58+D43+D38+D33+D29+D23+D19+D9)</f>
        <v>969539.92999999993</v>
      </c>
      <c r="E81" s="4"/>
      <c r="F81" s="4"/>
    </row>
    <row r="82" spans="1:6" x14ac:dyDescent="0.2">
      <c r="A82" s="4"/>
      <c r="B82" s="5"/>
      <c r="C82" s="34"/>
      <c r="D82" s="13"/>
      <c r="E82" s="4"/>
      <c r="F82" s="4"/>
    </row>
    <row r="83" spans="1:6" x14ac:dyDescent="0.2">
      <c r="A83" s="4"/>
      <c r="B83" s="19" t="s">
        <v>74</v>
      </c>
      <c r="C83" s="14"/>
      <c r="D83" s="12"/>
      <c r="E83" s="4"/>
      <c r="F83" s="4"/>
    </row>
    <row r="84" spans="1:6" x14ac:dyDescent="0.2">
      <c r="A84" s="4"/>
      <c r="B84" s="4" t="s">
        <v>8</v>
      </c>
      <c r="C84" s="14"/>
      <c r="D84" s="5" t="s">
        <v>81</v>
      </c>
      <c r="E84" s="4" t="s">
        <v>75</v>
      </c>
      <c r="F84" s="4"/>
    </row>
    <row r="85" spans="1:6" x14ac:dyDescent="0.2">
      <c r="A85" s="4"/>
      <c r="B85" s="4"/>
      <c r="C85" s="4"/>
      <c r="D85" s="12"/>
      <c r="E85" s="4"/>
      <c r="F85" s="4"/>
    </row>
    <row r="86" spans="1:6" x14ac:dyDescent="0.2">
      <c r="A86" s="4"/>
      <c r="B86" s="4" t="s">
        <v>40</v>
      </c>
      <c r="C86" s="4"/>
      <c r="D86" s="12">
        <v>6697507</v>
      </c>
      <c r="E86" s="4"/>
      <c r="F86" s="4"/>
    </row>
    <row r="87" spans="1:6" x14ac:dyDescent="0.2">
      <c r="A87" s="4"/>
      <c r="B87" s="19" t="s">
        <v>41</v>
      </c>
      <c r="C87" s="4"/>
      <c r="D87" s="13">
        <f>D86-D81</f>
        <v>5727967.0700000003</v>
      </c>
      <c r="E87" s="4"/>
      <c r="F87" s="4"/>
    </row>
    <row r="88" spans="1:6" x14ac:dyDescent="0.2">
      <c r="A88" s="6"/>
      <c r="B88" s="4"/>
      <c r="C88" s="4"/>
      <c r="D88" s="5"/>
      <c r="E88" s="4"/>
      <c r="F88" s="4"/>
    </row>
    <row r="89" spans="1:6" x14ac:dyDescent="0.2">
      <c r="A89" s="6"/>
      <c r="B89" s="4"/>
      <c r="C89" s="4"/>
      <c r="D89" s="5"/>
      <c r="E89" s="4"/>
      <c r="F89" s="4"/>
    </row>
    <row r="90" spans="1:6" x14ac:dyDescent="0.2">
      <c r="A90" s="4"/>
      <c r="B90" s="9" t="s">
        <v>42</v>
      </c>
      <c r="C90" s="4"/>
      <c r="D90" s="5"/>
      <c r="E90" s="4"/>
      <c r="F90" s="4"/>
    </row>
    <row r="91" spans="1:6" x14ac:dyDescent="0.2">
      <c r="A91" s="4"/>
      <c r="B91" s="30" t="s">
        <v>76</v>
      </c>
      <c r="C91" s="41"/>
      <c r="D91" s="42">
        <v>115980.04</v>
      </c>
      <c r="E91" s="4"/>
      <c r="F91" s="4"/>
    </row>
    <row r="92" spans="1:6" x14ac:dyDescent="0.2">
      <c r="A92" s="4"/>
      <c r="B92" s="30" t="s">
        <v>82</v>
      </c>
      <c r="C92" s="41"/>
      <c r="D92" s="42">
        <v>260000</v>
      </c>
      <c r="E92" s="4"/>
      <c r="F92" s="4"/>
    </row>
    <row r="93" spans="1:6" x14ac:dyDescent="0.2">
      <c r="A93" s="4"/>
      <c r="B93" s="4" t="s">
        <v>43</v>
      </c>
      <c r="C93" s="4"/>
      <c r="D93" s="15">
        <v>68098</v>
      </c>
      <c r="E93" s="4"/>
      <c r="F93" s="4"/>
    </row>
    <row r="94" spans="1:6" x14ac:dyDescent="0.2">
      <c r="A94" s="4"/>
      <c r="B94" s="38" t="s">
        <v>73</v>
      </c>
      <c r="C94" s="4"/>
      <c r="D94" s="15">
        <v>287725</v>
      </c>
      <c r="E94" s="4"/>
      <c r="F94" s="4"/>
    </row>
    <row r="95" spans="1:6" x14ac:dyDescent="0.2">
      <c r="D95" s="3"/>
    </row>
    <row r="96" spans="1:6" x14ac:dyDescent="0.2">
      <c r="B96" s="43" t="s">
        <v>77</v>
      </c>
      <c r="C96" s="43"/>
      <c r="D96" s="44">
        <f>D87+D91+D92+D93+D94</f>
        <v>6459770.1100000003</v>
      </c>
    </row>
  </sheetData>
  <mergeCells count="1">
    <mergeCell ref="A1:B1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FINAL VE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Acevedo</dc:creator>
  <cp:lastModifiedBy>Microsoft Office User</cp:lastModifiedBy>
  <cp:lastPrinted>2021-02-01T14:58:46Z</cp:lastPrinted>
  <dcterms:created xsi:type="dcterms:W3CDTF">2020-11-05T14:51:01Z</dcterms:created>
  <dcterms:modified xsi:type="dcterms:W3CDTF">2021-03-25T19:29:57Z</dcterms:modified>
</cp:coreProperties>
</file>